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5.06.30" sheetId="1" r:id="rId4"/>
  </sheets>
  <definedNames/>
  <calcPr/>
</workbook>
</file>

<file path=xl/sharedStrings.xml><?xml version="1.0" encoding="utf-8"?>
<sst xmlns="http://schemas.openxmlformats.org/spreadsheetml/2006/main" count="13" uniqueCount="13">
  <si>
    <r>
      <rPr>
        <rFont val="Arial"/>
        <i/>
        <color theme="1"/>
      </rPr>
      <t xml:space="preserve">INTERIM FINANCING OBLIGATION AS OF </t>
    </r>
    <r>
      <rPr>
        <rFont val="Arial"/>
        <b/>
        <i/>
        <color theme="1"/>
      </rPr>
      <t>JUNE 30, 2025</t>
    </r>
  </si>
  <si>
    <t>Project (OLS Ownership)</t>
  </si>
  <si>
    <t>Principal Borrowed</t>
  </si>
  <si>
    <t>Grant from DEEP</t>
  </si>
  <si>
    <t>Check Amount</t>
  </si>
  <si>
    <t>Accumulated Interest</t>
  </si>
  <si>
    <t>OLS Share</t>
  </si>
  <si>
    <t>Total OLS Liability (Principal + Interest)</t>
  </si>
  <si>
    <t>OLS Internal Sewers (CWF#645)</t>
  </si>
  <si>
    <t>Shared Sewers (CWF#720)</t>
  </si>
  <si>
    <t>Totals</t>
  </si>
  <si>
    <t>OLS EDUs</t>
  </si>
  <si>
    <t>Liability per EDU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</si>
</sst>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0.0%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i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0" fontId="2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64" xfId="0" applyFont="1" applyNumberFormat="1"/>
    <xf borderId="0" fillId="0" fontId="1" numFmtId="9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5.5"/>
    <col customWidth="1" min="3" max="3" width="17.75"/>
    <col customWidth="1" min="4" max="5" width="15.38"/>
    <col customWidth="1" min="6" max="6" width="17.38"/>
    <col customWidth="1" min="7" max="7" width="9.38"/>
    <col customWidth="1" min="8" max="8" width="17.5"/>
  </cols>
  <sheetData>
    <row r="1"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>
      <c r="C2" s="2" t="s">
        <v>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>
      <c r="B3" s="3"/>
      <c r="C3" s="3"/>
      <c r="D3" s="3"/>
      <c r="E3" s="3"/>
      <c r="G3" s="3"/>
      <c r="H3" s="3"/>
      <c r="I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>
      <c r="A5" s="3"/>
      <c r="B5" s="3" t="s">
        <v>8</v>
      </c>
      <c r="C5" s="4">
        <v>505365.62</v>
      </c>
      <c r="D5" s="4">
        <v>161505.74</v>
      </c>
      <c r="E5" s="5">
        <f t="shared" ref="E5:E6" si="1">C5+D5</f>
        <v>666871.36</v>
      </c>
      <c r="F5" s="4">
        <v>57824.82</v>
      </c>
      <c r="G5" s="6">
        <v>1.0</v>
      </c>
      <c r="H5" s="5">
        <f>C5+F5</f>
        <v>563190.44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>
      <c r="A6" s="3"/>
      <c r="B6" s="3" t="s">
        <v>9</v>
      </c>
      <c r="C6" s="4">
        <v>840067.0</v>
      </c>
      <c r="D6" s="4">
        <v>251181.79</v>
      </c>
      <c r="E6" s="5">
        <f t="shared" si="1"/>
        <v>1091248.79</v>
      </c>
      <c r="F6" s="4">
        <v>62518.35</v>
      </c>
      <c r="G6" s="7">
        <v>0.211</v>
      </c>
      <c r="H6" s="5">
        <f>(C6+F6)*G6</f>
        <v>190445.5089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>
      <c r="B7" s="3" t="s">
        <v>10</v>
      </c>
      <c r="C7" s="5">
        <f t="shared" ref="C7:F7" si="2">C5+C6</f>
        <v>1345432.62</v>
      </c>
      <c r="D7" s="5">
        <f t="shared" si="2"/>
        <v>412687.53</v>
      </c>
      <c r="E7" s="5">
        <f t="shared" si="2"/>
        <v>1758120.15</v>
      </c>
      <c r="F7" s="5">
        <f t="shared" si="2"/>
        <v>120343.17</v>
      </c>
      <c r="H7" s="5">
        <f>H5+H6</f>
        <v>753635.9489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>
      <c r="G9" s="3" t="s">
        <v>11</v>
      </c>
      <c r="H9" s="3" t="s">
        <v>12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>
      <c r="G10" s="3">
        <v>193.0</v>
      </c>
      <c r="H10" s="5">
        <f>H7/G10</f>
        <v>3904.849476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</sheetData>
  <drawing r:id="rId1"/>
</worksheet>
</file>